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92" i="1" l="1"/>
  <c r="C55" i="1"/>
  <c r="H39" i="1" l="1"/>
  <c r="H24" i="1"/>
  <c r="H21" i="1"/>
  <c r="H28" i="1" l="1"/>
  <c r="H19" i="1"/>
  <c r="H20" i="1" l="1"/>
  <c r="H16" i="1" l="1"/>
  <c r="H27" i="1"/>
  <c r="H48" i="1" l="1"/>
  <c r="H15" i="1" l="1"/>
  <c r="H41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<sst xmlns="http://schemas.openxmlformats.org/spreadsheetml/2006/main" count="124" uniqueCount="83">
  <si>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</si>
  <si>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</si>
  <si>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</si>
  <si>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</si>
  <si>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</si>
  <si>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</si>
  <si>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</si>
  <si>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</si>
  <si>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</si>
  <si>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</si>
  <si>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</si>
  <si>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</si>
  <si>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</si>
  <si>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</si>
  <si>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</si>
  <si>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</si>
  <si>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</si>
  <si>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</si>
  <si>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</si>
  <si>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</si>
  <si>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</si>
  <si>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</si>
  <si>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</si>
  <si>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</si>
  <si>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</si>
  <si>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Dana:30.10.2019.</t>
  </si>
  <si>
    <t>Dana 30.10.2019.godine Dom zdravlja Požarevac nije izvršio plaćanje prema dobavljačima</t>
  </si>
  <si>
    <t>Primljena i neutrošena participacija od 30.10.2019.</t>
  </si>
  <si>
    <t>Flora komerc</t>
  </si>
  <si>
    <t>Dunav osiguranje</t>
  </si>
  <si>
    <t>Generali Osiguranje</t>
  </si>
  <si>
    <t>AVS electronic</t>
  </si>
  <si>
    <t>DVD</t>
  </si>
  <si>
    <t>Deltagraf</t>
  </si>
  <si>
    <t>Delmax</t>
  </si>
  <si>
    <t>Elping s.a.</t>
  </si>
  <si>
    <t>Elektroluks-012</t>
  </si>
  <si>
    <t>Farmalogist</t>
  </si>
  <si>
    <t>Inel</t>
  </si>
  <si>
    <t>Mercator-S</t>
  </si>
  <si>
    <t>OnOff</t>
  </si>
  <si>
    <t>Print</t>
  </si>
  <si>
    <t>Schiller</t>
  </si>
  <si>
    <t>Staklopan</t>
  </si>
  <si>
    <t>9103/19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</si>
  <si>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</si>
  <si>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</si>
  <si>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</si>
  <si>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</si>
  <si>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</si>
  <si>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</si>
  <si>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0179/19</t>
  </si>
  <si>
    <t>801/U</t>
  </si>
  <si>
    <t>2254</t>
  </si>
  <si>
    <t>1358</t>
  </si>
  <si>
    <t>340/19</t>
  </si>
  <si>
    <t>9788fa1909019</t>
  </si>
  <si>
    <t>190723905</t>
  </si>
  <si>
    <t>20204</t>
  </si>
  <si>
    <t>17620-24-2307</t>
  </si>
  <si>
    <t>17620-24-2323</t>
  </si>
  <si>
    <t>17620-24-2322</t>
  </si>
  <si>
    <t>17620-24-2335</t>
  </si>
  <si>
    <t>17620-24-2336</t>
  </si>
  <si>
    <t>17620-24-2371</t>
  </si>
  <si>
    <t>17620-24-2372</t>
  </si>
  <si>
    <t>16/19</t>
  </si>
  <si>
    <t>15/19</t>
  </si>
  <si>
    <t>4010/19</t>
  </si>
  <si>
    <t>4011/19</t>
  </si>
  <si>
    <t>4012/19</t>
  </si>
  <si>
    <t>4014/19</t>
  </si>
  <si>
    <t>4015/19</t>
  </si>
  <si>
    <t>4000/19</t>
  </si>
  <si>
    <t>4013/19</t>
  </si>
  <si>
    <t>4001/19</t>
  </si>
  <si>
    <t>303/19</t>
  </si>
  <si>
    <t>305/19</t>
  </si>
  <si>
    <t>19-RN002000538</t>
  </si>
  <si>
    <t>19-RN002000528</t>
  </si>
  <si>
    <t>132/19</t>
  </si>
  <si>
    <t>UKUPNO SANITETSKI</t>
  </si>
  <si>
    <t>UKUPNO MATERIJALNI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</si>
</sst>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1" applyBorder="1"/>
    <xf numFmtId="166" fontId="6" fillId="0" borderId="1" xfId="1" applyNumberFormat="1" applyFill="1" applyBorder="1"/>
    <xf numFmtId="49" fontId="6" fillId="0" borderId="1" xfId="1" applyNumberFormat="1" applyBorder="1"/>
    <xf numFmtId="0" fontId="7" fillId="0" borderId="1" xfId="1" applyFont="1" applyBorder="1"/>
    <xf numFmtId="166" fontId="7" fillId="0" borderId="1" xfId="1" applyNumberFormat="1" applyFont="1" applyFill="1" applyBorder="1"/>
    <xf numFmtId="0" fontId="8" fillId="0" borderId="1" xfId="0" applyFont="1" applyBorder="1"/>
    <xf numFmtId="166" fontId="9" fillId="0" borderId="1" xfId="0" applyNumberFormat="1" applyFont="1" applyBorder="1"/>
    <xf numFmtId="0" fontId="9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2"/>
  <sheetViews>
    <sheetView tabSelected="1" topLeftCell="A41" zoomScaleNormal="100" workbookViewId="0">
      <selection activeCell="C98" sqref="C98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28515625" customWidth="1"/>
    <col min="5" max="5" width="0.1406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43768</v>
      </c>
      <c r="H12" s="23">
        <v>4340051.78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43768</v>
      </c>
      <c r="H13" s="3">
        <f>H14+H25-H32-H42</f>
        <v>6711496.2100000009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43768</v>
      </c>
      <c r="H14" s="4">
        <f>H15+H16+H17+H18+H19+H20+H21+H22+H23+H24</f>
        <v>6567162.2200000016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</f>
        <v>217985.37000000151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</f>
        <v>2520461.2999999998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</f>
        <v>310870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43768</v>
      </c>
      <c r="H25" s="4">
        <f>H26+H27+H28+H29+H30+H31</f>
        <v>960382.50999999989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43768</v>
      </c>
      <c r="H32" s="5">
        <f>SUM(H33:H41)</f>
        <v>816048.52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49572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79838.24+686638.28</f>
        <v>766476.52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f>273494.73-273494.73</f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43768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43768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6775967.8800000008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1" t="s">
        <v>28</v>
      </c>
      <c r="C54" s="42">
        <v>49572</v>
      </c>
      <c r="D54" s="43" t="s">
        <v>44</v>
      </c>
    </row>
    <row r="55" spans="2:11" x14ac:dyDescent="0.25">
      <c r="B55" s="44" t="s">
        <v>81</v>
      </c>
      <c r="C55" s="45">
        <f>SUM(C54)</f>
        <v>49572</v>
      </c>
      <c r="D55" s="43"/>
    </row>
    <row r="56" spans="2:11" x14ac:dyDescent="0.25">
      <c r="B56" s="41" t="s">
        <v>29</v>
      </c>
      <c r="C56" s="42">
        <v>6264.32</v>
      </c>
      <c r="D56" s="43" t="s">
        <v>45</v>
      </c>
    </row>
    <row r="57" spans="2:11" x14ac:dyDescent="0.25">
      <c r="B57" s="41" t="s">
        <v>29</v>
      </c>
      <c r="C57" s="42">
        <v>20891.89</v>
      </c>
      <c r="D57" s="43" t="s">
        <v>46</v>
      </c>
    </row>
    <row r="58" spans="2:11" x14ac:dyDescent="0.25">
      <c r="B58" s="41" t="s">
        <v>29</v>
      </c>
      <c r="C58" s="42">
        <v>2231.6799999999998</v>
      </c>
      <c r="D58" s="43" t="s">
        <v>47</v>
      </c>
    </row>
    <row r="59" spans="2:11" x14ac:dyDescent="0.25">
      <c r="B59" s="41" t="s">
        <v>29</v>
      </c>
      <c r="C59" s="42">
        <v>2591.5700000000002</v>
      </c>
      <c r="D59" s="43" t="s">
        <v>48</v>
      </c>
    </row>
    <row r="60" spans="2:11" x14ac:dyDescent="0.25">
      <c r="B60" s="41" t="s">
        <v>29</v>
      </c>
      <c r="C60" s="42">
        <v>15546.78</v>
      </c>
      <c r="D60" s="43" t="s">
        <v>49</v>
      </c>
    </row>
    <row r="61" spans="2:11" x14ac:dyDescent="0.25">
      <c r="B61" s="41" t="s">
        <v>30</v>
      </c>
      <c r="C61" s="42">
        <v>32312</v>
      </c>
      <c r="D61" s="43" t="s">
        <v>50</v>
      </c>
    </row>
    <row r="62" spans="2:11" x14ac:dyDescent="0.25">
      <c r="B62" s="41" t="s">
        <v>31</v>
      </c>
      <c r="C62" s="42">
        <v>1970</v>
      </c>
      <c r="D62" s="43" t="s">
        <v>51</v>
      </c>
    </row>
    <row r="63" spans="2:11" x14ac:dyDescent="0.25">
      <c r="B63" s="41" t="s">
        <v>32</v>
      </c>
      <c r="C63" s="42">
        <v>3075</v>
      </c>
      <c r="D63" s="43" t="s">
        <v>52</v>
      </c>
    </row>
    <row r="64" spans="2:11" x14ac:dyDescent="0.25">
      <c r="B64" s="41" t="s">
        <v>33</v>
      </c>
      <c r="C64" s="42">
        <v>142298.79999999999</v>
      </c>
      <c r="D64" s="43" t="s">
        <v>53</v>
      </c>
    </row>
    <row r="65" spans="2:4" x14ac:dyDescent="0.25">
      <c r="B65" s="41" t="s">
        <v>34</v>
      </c>
      <c r="C65" s="42">
        <v>1470.52</v>
      </c>
      <c r="D65" s="43" t="s">
        <v>54</v>
      </c>
    </row>
    <row r="66" spans="2:4" x14ac:dyDescent="0.25">
      <c r="B66" s="41" t="s">
        <v>35</v>
      </c>
      <c r="C66" s="42">
        <v>20000</v>
      </c>
      <c r="D66" s="43" t="s">
        <v>55</v>
      </c>
    </row>
    <row r="67" spans="2:4" x14ac:dyDescent="0.25">
      <c r="B67" s="41" t="s">
        <v>36</v>
      </c>
      <c r="C67" s="42">
        <v>3262.43</v>
      </c>
      <c r="D67" s="43" t="s">
        <v>56</v>
      </c>
    </row>
    <row r="68" spans="2:4" x14ac:dyDescent="0.25">
      <c r="B68" s="41" t="s">
        <v>37</v>
      </c>
      <c r="C68" s="42">
        <v>69344</v>
      </c>
      <c r="D68" s="43" t="s">
        <v>57</v>
      </c>
    </row>
    <row r="69" spans="2:4" x14ac:dyDescent="0.25">
      <c r="B69" s="41" t="s">
        <v>38</v>
      </c>
      <c r="C69" s="42">
        <v>52080</v>
      </c>
      <c r="D69" s="43" t="s">
        <v>58</v>
      </c>
    </row>
    <row r="70" spans="2:4" x14ac:dyDescent="0.25">
      <c r="B70" s="41" t="s">
        <v>39</v>
      </c>
      <c r="C70" s="42">
        <v>157093.07999999999</v>
      </c>
      <c r="D70" s="43" t="s">
        <v>59</v>
      </c>
    </row>
    <row r="71" spans="2:4" x14ac:dyDescent="0.25">
      <c r="B71" s="41" t="s">
        <v>39</v>
      </c>
      <c r="C71" s="42">
        <v>10654.37</v>
      </c>
      <c r="D71" s="43" t="s">
        <v>60</v>
      </c>
    </row>
    <row r="72" spans="2:4" x14ac:dyDescent="0.25">
      <c r="B72" s="41" t="s">
        <v>39</v>
      </c>
      <c r="C72" s="42">
        <v>6340.87</v>
      </c>
      <c r="D72" s="43" t="s">
        <v>61</v>
      </c>
    </row>
    <row r="73" spans="2:4" x14ac:dyDescent="0.25">
      <c r="B73" s="41" t="s">
        <v>39</v>
      </c>
      <c r="C73" s="42">
        <v>12910</v>
      </c>
      <c r="D73" s="43" t="s">
        <v>62</v>
      </c>
    </row>
    <row r="74" spans="2:4" x14ac:dyDescent="0.25">
      <c r="B74" s="41" t="s">
        <v>39</v>
      </c>
      <c r="C74" s="42">
        <v>24718.76</v>
      </c>
      <c r="D74" s="43" t="s">
        <v>63</v>
      </c>
    </row>
    <row r="75" spans="2:4" x14ac:dyDescent="0.25">
      <c r="B75" s="41" t="s">
        <v>39</v>
      </c>
      <c r="C75" s="42">
        <v>9204.76</v>
      </c>
      <c r="D75" s="43" t="s">
        <v>64</v>
      </c>
    </row>
    <row r="76" spans="2:4" x14ac:dyDescent="0.25">
      <c r="B76" s="41" t="s">
        <v>39</v>
      </c>
      <c r="C76" s="42">
        <v>23595.69</v>
      </c>
      <c r="D76" s="43" t="s">
        <v>65</v>
      </c>
    </row>
    <row r="77" spans="2:4" x14ac:dyDescent="0.25">
      <c r="B77" s="41" t="s">
        <v>40</v>
      </c>
      <c r="C77" s="42">
        <v>23520</v>
      </c>
      <c r="D77" s="43" t="s">
        <v>66</v>
      </c>
    </row>
    <row r="78" spans="2:4" x14ac:dyDescent="0.25">
      <c r="B78" s="41" t="s">
        <v>40</v>
      </c>
      <c r="C78" s="42">
        <v>23760</v>
      </c>
      <c r="D78" s="43" t="s">
        <v>67</v>
      </c>
    </row>
    <row r="79" spans="2:4" x14ac:dyDescent="0.25">
      <c r="B79" s="41" t="s">
        <v>41</v>
      </c>
      <c r="C79" s="42">
        <v>3500</v>
      </c>
      <c r="D79" s="43" t="s">
        <v>68</v>
      </c>
    </row>
    <row r="80" spans="2:4" x14ac:dyDescent="0.25">
      <c r="B80" s="41" t="s">
        <v>41</v>
      </c>
      <c r="C80" s="42">
        <v>3500</v>
      </c>
      <c r="D80" s="43" t="s">
        <v>69</v>
      </c>
    </row>
    <row r="81" spans="2:4" x14ac:dyDescent="0.25">
      <c r="B81" s="41" t="s">
        <v>41</v>
      </c>
      <c r="C81" s="42">
        <v>3500</v>
      </c>
      <c r="D81" s="43" t="s">
        <v>70</v>
      </c>
    </row>
    <row r="82" spans="2:4" x14ac:dyDescent="0.25">
      <c r="B82" s="41" t="s">
        <v>41</v>
      </c>
      <c r="C82" s="42">
        <v>2500</v>
      </c>
      <c r="D82" s="43" t="s">
        <v>71</v>
      </c>
    </row>
    <row r="83" spans="2:4" x14ac:dyDescent="0.25">
      <c r="B83" s="41" t="s">
        <v>41</v>
      </c>
      <c r="C83" s="42">
        <v>1500</v>
      </c>
      <c r="D83" s="43" t="s">
        <v>72</v>
      </c>
    </row>
    <row r="84" spans="2:4" x14ac:dyDescent="0.25">
      <c r="B84" s="41" t="s">
        <v>41</v>
      </c>
      <c r="C84" s="42">
        <v>2500</v>
      </c>
      <c r="D84" s="43" t="s">
        <v>73</v>
      </c>
    </row>
    <row r="85" spans="2:4" x14ac:dyDescent="0.25">
      <c r="B85" s="41" t="s">
        <v>41</v>
      </c>
      <c r="C85" s="42">
        <v>2000</v>
      </c>
      <c r="D85" s="43" t="s">
        <v>74</v>
      </c>
    </row>
    <row r="86" spans="2:4" x14ac:dyDescent="0.25">
      <c r="B86" s="41" t="s">
        <v>41</v>
      </c>
      <c r="C86" s="42">
        <v>7000</v>
      </c>
      <c r="D86" s="43" t="s">
        <v>75</v>
      </c>
    </row>
    <row r="87" spans="2:4" x14ac:dyDescent="0.25">
      <c r="B87" s="41" t="s">
        <v>41</v>
      </c>
      <c r="C87" s="42">
        <v>1700</v>
      </c>
      <c r="D87" s="43" t="s">
        <v>76</v>
      </c>
    </row>
    <row r="88" spans="2:4" x14ac:dyDescent="0.25">
      <c r="B88" s="41" t="s">
        <v>41</v>
      </c>
      <c r="C88" s="42">
        <v>1700</v>
      </c>
      <c r="D88" s="43" t="s">
        <v>77</v>
      </c>
    </row>
    <row r="89" spans="2:4" x14ac:dyDescent="0.25">
      <c r="B89" s="41" t="s">
        <v>42</v>
      </c>
      <c r="C89" s="42">
        <v>19440</v>
      </c>
      <c r="D89" s="43" t="s">
        <v>78</v>
      </c>
    </row>
    <row r="90" spans="2:4" x14ac:dyDescent="0.25">
      <c r="B90" s="41" t="s">
        <v>42</v>
      </c>
      <c r="C90" s="42">
        <v>51600</v>
      </c>
      <c r="D90" s="43" t="s">
        <v>79</v>
      </c>
    </row>
    <row r="91" spans="2:4" x14ac:dyDescent="0.25">
      <c r="B91" s="41" t="s">
        <v>43</v>
      </c>
      <c r="C91" s="42">
        <v>900</v>
      </c>
      <c r="D91" s="43" t="s">
        <v>80</v>
      </c>
    </row>
    <row r="92" spans="2:4" x14ac:dyDescent="0.25">
      <c r="B92" s="48" t="s">
        <v>82</v>
      </c>
      <c r="C92" s="47">
        <f>SUM(C56:C91)</f>
        <v>766476.5199999999</v>
      </c>
      <c r="D92" s="46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2019-10-31T13:22:25Z</dcterms:modified>
</cp:coreProperties>
</file>